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5" yWindow="0" windowWidth="13245" windowHeight="1548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<sst xmlns="http://schemas.openxmlformats.org/spreadsheetml/2006/main" count="40" uniqueCount="38">
  <si>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grens Oud Zuilen - van Lingenbrug</t>
  </si>
  <si>
    <t>van Lingenbrug - de Boomgaard</t>
  </si>
  <si>
    <t>Cronwijck - Gunterstein</t>
  </si>
  <si>
    <t>Nieuwersluis kazerne - brug</t>
  </si>
  <si>
    <t>Nieuwersluis brug - Cronenburgerbrug</t>
  </si>
  <si>
    <t>Cronenburgerbrug - kern Loenen</t>
  </si>
  <si>
    <t>totaal</t>
  </si>
  <si>
    <t>Fort de Klop - Oud Zuilen (Toernooiveld</t>
  </si>
  <si>
    <t>Geesberge - Cromwijck</t>
  </si>
  <si>
    <t>de Boomgaard - Geesberge</t>
  </si>
  <si>
    <t>Kern Loenen - kern Vreeland</t>
  </si>
  <si>
    <t>Kern Vreeland - 't Hemeltje</t>
  </si>
  <si>
    <t>de Nes</t>
  </si>
  <si>
    <t>ingang Reevaart - N'vecht, sluis ARKanaal</t>
  </si>
  <si>
    <t>N'vecht, sluis ARKanaal - uitgang Reevaart</t>
  </si>
  <si>
    <t>Uitgang Reevart - Fort Hinderdam</t>
  </si>
  <si>
    <t>Fort Hinderdam - brug Uitermeer</t>
  </si>
  <si>
    <t>brug Uitermeer - spoorbrug Weesp</t>
  </si>
  <si>
    <t>spoorbrug Weesp - zeesluis Muiden</t>
  </si>
  <si>
    <t>Gunterstein Weersluis</t>
  </si>
  <si>
    <t>Weersluis - Nieuwersluis kazerne</t>
  </si>
  <si>
    <t>N-H</t>
  </si>
  <si>
    <t>U</t>
  </si>
  <si>
    <t>Westoever</t>
  </si>
  <si>
    <t>Oostoever</t>
  </si>
  <si>
    <t>t Hemeltje - ingang Reevaart</t>
  </si>
  <si>
    <t>Weerdsluis - Fort de Klop</t>
  </si>
  <si>
    <t>totale lengte op Utrechts grondgebied</t>
  </si>
  <si>
    <t>totale lengte Vechtoevers</t>
  </si>
  <si>
    <t>lengte Jaagpad Geesberge - Gunterstein</t>
  </si>
  <si>
    <t>lengte Maarssen Kaatsbaan - Nieuwersluis</t>
  </si>
  <si>
    <t>lengte Nieuwersluis - Hinderdam</t>
  </si>
  <si>
    <t>lengte Nieuwersluis - Nigtevecht</t>
  </si>
  <si>
    <t>lengte Nigtevecht - Hinderdam</t>
  </si>
  <si>
    <t>lengte Nieuwersluis - Vreeland</t>
  </si>
  <si>
    <t>totale lengte op N-H grondgebied</t>
  </si>
  <si>
    <t>lengte oud zuilen - Zeesluis</t>
  </si>
  <si>
    <t>lengte Vreeland - brug uitermeer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</si>
</sst>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0.0%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11" borderId="1" applyNumberFormat="0" applyAlignment="0" applyProtection="0"/>
    <xf numFmtId="0" fontId="18" fillId="16" borderId="2" applyNumberFormat="0" applyAlignment="0" applyProtection="0"/>
    <xf numFmtId="0" fontId="1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19" borderId="7" applyNumberFormat="0" applyFont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1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center" textRotation="180"/>
    </xf>
    <xf numFmtId="0" fontId="0" fillId="0" borderId="0" xfId="0" applyAlignment="1">
      <alignment horizontal="center"/>
    </xf>
    <xf numFmtId="0" fontId="0" fillId="21" borderId="0" xfId="0" applyFill="1" applyAlignment="1">
      <alignment horizontal="right"/>
    </xf>
    <xf numFmtId="0" fontId="0" fillId="22" borderId="0" xfId="0" applyFill="1" applyAlignment="1">
      <alignment horizontal="right"/>
    </xf>
    <xf numFmtId="17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B1">
      <selection activeCell="E50" sqref="E50"/>
    </sheetView>
  </sheetViews>
  <sheetFormatPr defaultColWidth="9.00390625" defaultRowHeight="12.75"/>
  <cols>
    <col min="1" max="1" width="11.00390625" style="0" customWidth="1"/>
    <col min="2" max="2" width="31.875" style="0" customWidth="1"/>
    <col min="3" max="3" width="4.75390625" style="0" customWidth="1"/>
    <col min="4" max="4" width="8.125" style="0" customWidth="1"/>
    <col min="5" max="5" width="1.75390625" style="0" customWidth="1"/>
    <col min="6" max="6" width="7.125" style="0" customWidth="1"/>
    <col min="7" max="7" width="6.75390625" style="0" customWidth="1"/>
    <col min="8" max="8" width="1.625" style="0" customWidth="1"/>
    <col min="9" max="10" width="6.75390625" style="0" customWidth="1"/>
    <col min="11" max="16384" width="11.00390625" style="0" customWidth="1"/>
  </cols>
  <sheetData>
    <row r="1" spans="6:9" ht="12.75">
      <c r="F1" t="s">
        <v>23</v>
      </c>
      <c r="I1" t="s">
        <v>24</v>
      </c>
    </row>
    <row r="2" spans="5:10" ht="12.75">
      <c r="E2" s="2"/>
      <c r="F2" s="5" t="s">
        <v>21</v>
      </c>
      <c r="G2" s="5" t="s">
        <v>22</v>
      </c>
      <c r="H2" s="5"/>
      <c r="I2" s="5" t="s">
        <v>21</v>
      </c>
      <c r="J2" s="5" t="s">
        <v>22</v>
      </c>
    </row>
    <row r="3" spans="5:10" ht="12.75">
      <c r="E3" s="2"/>
      <c r="F3" s="4"/>
      <c r="G3" s="4"/>
      <c r="H3" s="4"/>
      <c r="I3" s="4"/>
      <c r="J3" s="4"/>
    </row>
    <row r="4" spans="1:13" ht="12.75">
      <c r="A4">
        <v>22</v>
      </c>
      <c r="B4" t="s">
        <v>18</v>
      </c>
      <c r="D4" s="1">
        <v>3850</v>
      </c>
      <c r="F4" s="1">
        <f>D4</f>
        <v>3850</v>
      </c>
      <c r="G4" s="1"/>
      <c r="H4" s="1"/>
      <c r="I4" s="1">
        <f aca="true" t="shared" si="0" ref="I4:I9">D4</f>
        <v>3850</v>
      </c>
      <c r="J4" s="1"/>
      <c r="K4" s="1"/>
      <c r="L4" s="1"/>
      <c r="M4" s="1"/>
    </row>
    <row r="5" spans="1:13" ht="12.75">
      <c r="A5">
        <v>21</v>
      </c>
      <c r="B5" t="s">
        <v>17</v>
      </c>
      <c r="D5" s="1">
        <v>4600</v>
      </c>
      <c r="F5" s="1">
        <f>D5</f>
        <v>4600</v>
      </c>
      <c r="G5" s="1"/>
      <c r="H5" s="1"/>
      <c r="I5" s="1">
        <f t="shared" si="0"/>
        <v>4600</v>
      </c>
      <c r="J5" s="1"/>
      <c r="K5" s="1"/>
      <c r="L5" s="1"/>
      <c r="M5" s="1"/>
    </row>
    <row r="6" spans="1:13" ht="12.75">
      <c r="A6">
        <v>20</v>
      </c>
      <c r="B6" t="s">
        <v>16</v>
      </c>
      <c r="D6" s="1">
        <v>2125</v>
      </c>
      <c r="F6" s="1">
        <f>D6</f>
        <v>2125</v>
      </c>
      <c r="G6" s="1"/>
      <c r="H6" s="1"/>
      <c r="I6" s="1">
        <f t="shared" si="0"/>
        <v>2125</v>
      </c>
      <c r="J6" s="1"/>
      <c r="K6" s="1"/>
      <c r="L6" s="1"/>
      <c r="M6" s="1"/>
    </row>
    <row r="7" spans="1:13" ht="12.75">
      <c r="A7">
        <v>19</v>
      </c>
      <c r="B7" t="s">
        <v>15</v>
      </c>
      <c r="D7" s="1">
        <v>1275</v>
      </c>
      <c r="F7" s="1">
        <f>D7</f>
        <v>1275</v>
      </c>
      <c r="G7" s="1"/>
      <c r="H7" s="1"/>
      <c r="I7" s="1">
        <f t="shared" si="0"/>
        <v>1275</v>
      </c>
      <c r="J7" s="1"/>
      <c r="K7" s="1"/>
      <c r="L7" s="1"/>
      <c r="M7" s="1"/>
    </row>
    <row r="8" spans="1:13" ht="12.75">
      <c r="A8">
        <v>18</v>
      </c>
      <c r="B8" t="s">
        <v>14</v>
      </c>
      <c r="D8" s="1">
        <v>2100</v>
      </c>
      <c r="F8" s="1"/>
      <c r="G8" s="1">
        <v>2100</v>
      </c>
      <c r="H8" s="1"/>
      <c r="I8" s="1">
        <f t="shared" si="0"/>
        <v>2100</v>
      </c>
      <c r="J8" s="1"/>
      <c r="K8" s="1"/>
      <c r="L8" s="1"/>
      <c r="M8" s="1"/>
    </row>
    <row r="9" spans="1:13" ht="12.75">
      <c r="A9">
        <v>17</v>
      </c>
      <c r="B9" t="s">
        <v>13</v>
      </c>
      <c r="D9" s="1">
        <v>3750</v>
      </c>
      <c r="F9" s="1"/>
      <c r="G9" s="1">
        <f>D9</f>
        <v>3750</v>
      </c>
      <c r="H9" s="1"/>
      <c r="I9" s="1">
        <f t="shared" si="0"/>
        <v>3750</v>
      </c>
      <c r="J9" s="1"/>
      <c r="K9" s="1"/>
      <c r="L9" s="1"/>
      <c r="M9" s="1"/>
    </row>
    <row r="10" spans="1:13" ht="12.75">
      <c r="A10">
        <v>16</v>
      </c>
      <c r="B10" t="s">
        <v>12</v>
      </c>
      <c r="D10" s="1">
        <v>1500</v>
      </c>
      <c r="F10" s="1"/>
      <c r="G10" s="1">
        <v>1500</v>
      </c>
      <c r="H10" s="1"/>
      <c r="I10" s="1">
        <v>0</v>
      </c>
      <c r="J10" s="1"/>
      <c r="K10" s="1"/>
      <c r="L10" s="1"/>
      <c r="M10" s="1"/>
    </row>
    <row r="11" spans="1:13" ht="12.75">
      <c r="A11">
        <v>15</v>
      </c>
      <c r="B11" s="3" t="s">
        <v>25</v>
      </c>
      <c r="D11" s="1">
        <v>1340</v>
      </c>
      <c r="F11" s="1"/>
      <c r="G11" s="1">
        <f>D11</f>
        <v>1340</v>
      </c>
      <c r="H11" s="1"/>
      <c r="I11" s="1">
        <f>D11</f>
        <v>1340</v>
      </c>
      <c r="J11" s="1"/>
      <c r="K11" s="1"/>
      <c r="L11" s="1"/>
      <c r="M11" s="1"/>
    </row>
    <row r="12" spans="1:13" ht="12.75">
      <c r="A12">
        <v>14</v>
      </c>
      <c r="B12" t="s">
        <v>11</v>
      </c>
      <c r="D12" s="1">
        <v>2225</v>
      </c>
      <c r="F12" s="1"/>
      <c r="G12" s="1">
        <f>D12</f>
        <v>2225</v>
      </c>
      <c r="H12" s="1"/>
      <c r="I12" s="1"/>
      <c r="J12" s="1">
        <f>D12</f>
        <v>2225</v>
      </c>
      <c r="K12" s="1"/>
      <c r="L12" s="1"/>
      <c r="M12" s="1"/>
    </row>
    <row r="13" spans="1:13" ht="12.75">
      <c r="A13">
        <v>13</v>
      </c>
      <c r="B13" t="s">
        <v>10</v>
      </c>
      <c r="D13" s="1">
        <v>2950</v>
      </c>
      <c r="F13" s="1"/>
      <c r="G13" s="1">
        <f aca="true" t="shared" si="1" ref="G13:G25">D13</f>
        <v>2950</v>
      </c>
      <c r="H13" s="1"/>
      <c r="I13" s="1"/>
      <c r="J13" s="1">
        <f aca="true" t="shared" si="2" ref="J13:J25">D13</f>
        <v>2950</v>
      </c>
      <c r="K13" s="1"/>
      <c r="L13" s="1"/>
      <c r="M13" s="1"/>
    </row>
    <row r="14" spans="1:13" ht="12.75">
      <c r="A14">
        <v>12</v>
      </c>
      <c r="B14" t="s">
        <v>5</v>
      </c>
      <c r="D14" s="1">
        <v>200</v>
      </c>
      <c r="E14" s="6"/>
      <c r="F14" s="1"/>
      <c r="G14" s="1">
        <f t="shared" si="1"/>
        <v>200</v>
      </c>
      <c r="H14" s="1"/>
      <c r="I14" s="1"/>
      <c r="J14" s="1">
        <f t="shared" si="2"/>
        <v>200</v>
      </c>
      <c r="K14" s="1"/>
      <c r="L14" s="1"/>
      <c r="M14" s="1"/>
    </row>
    <row r="15" spans="1:13" ht="12.75">
      <c r="A15">
        <v>11</v>
      </c>
      <c r="B15" t="s">
        <v>4</v>
      </c>
      <c r="D15" s="1">
        <v>1400</v>
      </c>
      <c r="F15" s="1"/>
      <c r="G15" s="1">
        <f t="shared" si="1"/>
        <v>1400</v>
      </c>
      <c r="H15" s="1"/>
      <c r="I15" s="1"/>
      <c r="J15" s="1">
        <f t="shared" si="2"/>
        <v>1400</v>
      </c>
      <c r="K15" s="1"/>
      <c r="L15" s="1"/>
      <c r="M15" s="1"/>
    </row>
    <row r="16" spans="1:13" ht="12.75">
      <c r="A16">
        <v>10</v>
      </c>
      <c r="B16" t="s">
        <v>3</v>
      </c>
      <c r="D16" s="1">
        <v>175</v>
      </c>
      <c r="E16" s="6"/>
      <c r="F16" s="1"/>
      <c r="G16" s="1">
        <f t="shared" si="1"/>
        <v>175</v>
      </c>
      <c r="H16" s="1"/>
      <c r="I16" s="1"/>
      <c r="J16" s="1">
        <f t="shared" si="2"/>
        <v>175</v>
      </c>
      <c r="K16" s="1"/>
      <c r="L16" s="1"/>
      <c r="M16" s="1"/>
    </row>
    <row r="17" spans="1:13" ht="12.75">
      <c r="A17">
        <v>9</v>
      </c>
      <c r="B17" t="s">
        <v>20</v>
      </c>
      <c r="D17" s="1">
        <v>1125</v>
      </c>
      <c r="F17" s="1"/>
      <c r="G17" s="1">
        <f t="shared" si="1"/>
        <v>1125</v>
      </c>
      <c r="H17" s="1"/>
      <c r="I17" s="1"/>
      <c r="J17" s="1">
        <f t="shared" si="2"/>
        <v>1125</v>
      </c>
      <c r="K17" s="1"/>
      <c r="L17" s="1"/>
      <c r="M17" s="1"/>
    </row>
    <row r="18" spans="1:13" ht="12.75">
      <c r="A18">
        <v>8</v>
      </c>
      <c r="B18" t="s">
        <v>19</v>
      </c>
      <c r="D18" s="1">
        <v>1500</v>
      </c>
      <c r="E18" s="6"/>
      <c r="F18" s="1"/>
      <c r="G18" s="1">
        <f t="shared" si="1"/>
        <v>1500</v>
      </c>
      <c r="H18" s="1"/>
      <c r="I18" s="1"/>
      <c r="J18" s="1">
        <f t="shared" si="2"/>
        <v>1500</v>
      </c>
      <c r="K18" s="1"/>
      <c r="L18" s="1"/>
      <c r="M18" s="1"/>
    </row>
    <row r="19" spans="1:13" ht="12.75">
      <c r="A19">
        <v>7</v>
      </c>
      <c r="B19" t="s">
        <v>2</v>
      </c>
      <c r="D19" s="1">
        <v>2500</v>
      </c>
      <c r="E19" s="7"/>
      <c r="F19" s="1"/>
      <c r="G19" s="1">
        <f t="shared" si="1"/>
        <v>2500</v>
      </c>
      <c r="H19" s="1"/>
      <c r="I19" s="1"/>
      <c r="J19" s="1">
        <f t="shared" si="2"/>
        <v>2500</v>
      </c>
      <c r="K19" s="1"/>
      <c r="L19" s="1"/>
      <c r="M19" s="1"/>
    </row>
    <row r="20" spans="1:13" ht="12.75">
      <c r="A20">
        <v>6</v>
      </c>
      <c r="B20" t="s">
        <v>8</v>
      </c>
      <c r="D20" s="1">
        <v>1200</v>
      </c>
      <c r="E20" s="7"/>
      <c r="F20" s="1"/>
      <c r="G20" s="1">
        <f t="shared" si="1"/>
        <v>1200</v>
      </c>
      <c r="H20" s="1"/>
      <c r="I20" s="1"/>
      <c r="J20" s="1">
        <f t="shared" si="2"/>
        <v>1200</v>
      </c>
      <c r="K20" s="1"/>
      <c r="L20" s="1"/>
      <c r="M20" s="1"/>
    </row>
    <row r="21" spans="1:13" ht="12.75">
      <c r="A21">
        <v>5</v>
      </c>
      <c r="B21" t="s">
        <v>9</v>
      </c>
      <c r="D21" s="1">
        <v>1450</v>
      </c>
      <c r="E21" s="7"/>
      <c r="F21" s="1"/>
      <c r="G21" s="1">
        <f t="shared" si="1"/>
        <v>1450</v>
      </c>
      <c r="H21" s="1"/>
      <c r="I21" s="1"/>
      <c r="J21" s="1">
        <f t="shared" si="2"/>
        <v>1450</v>
      </c>
      <c r="K21" s="1"/>
      <c r="L21" s="1"/>
      <c r="M21" s="1"/>
    </row>
    <row r="22" spans="1:13" ht="12.75">
      <c r="A22">
        <v>4</v>
      </c>
      <c r="B22" t="s">
        <v>1</v>
      </c>
      <c r="D22" s="1">
        <v>600</v>
      </c>
      <c r="E22" s="6"/>
      <c r="F22" s="1"/>
      <c r="G22" s="1">
        <f t="shared" si="1"/>
        <v>600</v>
      </c>
      <c r="H22" s="1"/>
      <c r="I22" s="1"/>
      <c r="J22" s="1">
        <f t="shared" si="2"/>
        <v>600</v>
      </c>
      <c r="K22" s="1"/>
      <c r="L22" s="1"/>
      <c r="M22" s="1"/>
    </row>
    <row r="23" spans="1:13" ht="12.75">
      <c r="A23">
        <v>3</v>
      </c>
      <c r="B23" t="s">
        <v>0</v>
      </c>
      <c r="D23" s="1">
        <v>3600</v>
      </c>
      <c r="F23" s="1"/>
      <c r="G23" s="1">
        <f t="shared" si="1"/>
        <v>3600</v>
      </c>
      <c r="H23" s="1"/>
      <c r="I23" s="1"/>
      <c r="J23" s="1">
        <f t="shared" si="2"/>
        <v>3600</v>
      </c>
      <c r="K23" s="1"/>
      <c r="L23" s="1"/>
      <c r="M23" s="1"/>
    </row>
    <row r="24" spans="1:13" ht="12.75">
      <c r="A24">
        <v>2</v>
      </c>
      <c r="B24" t="s">
        <v>7</v>
      </c>
      <c r="D24" s="1">
        <v>1800</v>
      </c>
      <c r="E24" s="7"/>
      <c r="F24" s="1"/>
      <c r="G24" s="1">
        <f t="shared" si="1"/>
        <v>1800</v>
      </c>
      <c r="H24" s="1"/>
      <c r="I24" s="1"/>
      <c r="J24" s="1">
        <f t="shared" si="2"/>
        <v>1800</v>
      </c>
      <c r="K24" s="1"/>
      <c r="L24" s="1"/>
      <c r="M24" s="1"/>
    </row>
    <row r="25" spans="1:13" ht="12.75">
      <c r="A25">
        <v>1</v>
      </c>
      <c r="B25" t="s">
        <v>26</v>
      </c>
      <c r="D25" s="1">
        <v>3000</v>
      </c>
      <c r="E25" s="6"/>
      <c r="F25" s="1"/>
      <c r="G25" s="1">
        <f t="shared" si="1"/>
        <v>3000</v>
      </c>
      <c r="H25" s="1"/>
      <c r="I25" s="1"/>
      <c r="J25" s="1">
        <f t="shared" si="2"/>
        <v>3000</v>
      </c>
      <c r="K25" s="1"/>
      <c r="L25" s="1"/>
      <c r="M25" s="1"/>
    </row>
    <row r="26" spans="4:13" ht="12.75">
      <c r="D26" s="1"/>
      <c r="F26" s="1"/>
      <c r="G26" s="1"/>
      <c r="H26" s="1"/>
      <c r="I26" s="1"/>
      <c r="J26" s="1"/>
      <c r="K26" s="1"/>
      <c r="L26" s="1"/>
      <c r="M26" s="1"/>
    </row>
    <row r="27" spans="4:13" ht="12.75">
      <c r="D27" s="1"/>
      <c r="F27" s="1"/>
      <c r="G27" s="1"/>
      <c r="H27" s="1"/>
      <c r="I27" s="1"/>
      <c r="J27" s="1"/>
      <c r="K27" s="1"/>
      <c r="L27" s="1"/>
      <c r="M27" s="1"/>
    </row>
    <row r="28" spans="4:13" ht="12.75">
      <c r="D28" s="1"/>
      <c r="F28" s="1"/>
      <c r="G28" s="1"/>
      <c r="H28" s="1"/>
      <c r="I28" s="1"/>
      <c r="J28" s="1"/>
      <c r="K28" s="1"/>
      <c r="L28" s="1"/>
      <c r="M28" s="1"/>
    </row>
    <row r="29" spans="4:13" ht="12.75">
      <c r="D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2" t="s">
        <v>6</v>
      </c>
      <c r="C30" s="2"/>
      <c r="D30" s="1">
        <f>SUM(D4:D25)</f>
        <v>44265</v>
      </c>
      <c r="E30" s="1"/>
      <c r="F30" s="1">
        <f>SUM(F4:F25)</f>
        <v>11850</v>
      </c>
      <c r="G30" s="1">
        <f>SUM(G4:G25)</f>
        <v>32415</v>
      </c>
      <c r="H30" s="1"/>
      <c r="I30" s="1">
        <f>SUM(I4:I25)</f>
        <v>19040</v>
      </c>
      <c r="J30" s="1">
        <f>SUM(J4:J25)</f>
        <v>23725</v>
      </c>
      <c r="K30" s="1"/>
      <c r="L30" s="1"/>
      <c r="M30" s="1"/>
    </row>
    <row r="31" spans="6:13" ht="12.75">
      <c r="F31" s="1"/>
      <c r="G31" s="1"/>
      <c r="H31" s="1"/>
      <c r="I31" s="1"/>
      <c r="J31" s="1"/>
      <c r="K31" s="1"/>
      <c r="L31" s="1"/>
      <c r="M31" s="1"/>
    </row>
    <row r="32" spans="2:13" ht="12.75">
      <c r="B32" t="s">
        <v>28</v>
      </c>
      <c r="D32" s="1">
        <f>F30+G30+I30+J30</f>
        <v>87030</v>
      </c>
      <c r="F32" s="1"/>
      <c r="G32" s="1"/>
      <c r="H32" s="1"/>
      <c r="I32" s="1"/>
      <c r="J32" s="1"/>
      <c r="K32" s="1"/>
      <c r="L32" s="1"/>
      <c r="M32" s="1"/>
    </row>
    <row r="33" spans="2:13" ht="12.75">
      <c r="B33" t="s">
        <v>27</v>
      </c>
      <c r="D33" s="1">
        <f>G30+J30</f>
        <v>56140</v>
      </c>
      <c r="F33" s="1"/>
      <c r="G33" s="1">
        <f>F30+G30</f>
        <v>44265</v>
      </c>
      <c r="H33" s="1"/>
      <c r="I33" s="1">
        <f>I30+J30</f>
        <v>42765</v>
      </c>
      <c r="K33" s="1"/>
      <c r="L33" s="1"/>
      <c r="M33" s="1"/>
    </row>
    <row r="34" spans="2:13" ht="12.75">
      <c r="B34" t="s">
        <v>35</v>
      </c>
      <c r="D34" s="1">
        <f>D32-D33</f>
        <v>30890</v>
      </c>
      <c r="F34" s="1"/>
      <c r="G34" s="1"/>
      <c r="H34" s="1"/>
      <c r="I34" s="1"/>
      <c r="J34" s="1"/>
      <c r="K34" s="1"/>
      <c r="L34" s="1"/>
      <c r="M34" s="1"/>
    </row>
    <row r="35" spans="6:13" ht="12.75">
      <c r="F35" s="1"/>
      <c r="G35" s="1"/>
      <c r="H35" s="1"/>
      <c r="I35" s="1"/>
      <c r="J35" s="1"/>
      <c r="K35" s="1"/>
      <c r="L35" s="1"/>
      <c r="M35" s="1"/>
    </row>
    <row r="36" spans="2:9" ht="12.75">
      <c r="B36" t="s">
        <v>29</v>
      </c>
      <c r="D36" s="1">
        <f>D20+D19</f>
        <v>3700</v>
      </c>
      <c r="F36" s="1">
        <f>F30+I30</f>
        <v>30890</v>
      </c>
      <c r="G36" s="1">
        <f>G30+J30</f>
        <v>56140</v>
      </c>
      <c r="I36" s="1">
        <f>F36+G36</f>
        <v>87030</v>
      </c>
    </row>
    <row r="38" spans="2:7" ht="12.75">
      <c r="B38" t="s">
        <v>30</v>
      </c>
      <c r="D38" s="1">
        <f>D21+D20+D19+D18+D17+D16+300</f>
        <v>8250</v>
      </c>
      <c r="F38" s="8">
        <f>F36/I36</f>
        <v>0.3549350798575204</v>
      </c>
      <c r="G38" s="8">
        <f>G36/I36</f>
        <v>0.6450649201424796</v>
      </c>
    </row>
    <row r="40" spans="2:4" ht="12.75">
      <c r="B40" t="s">
        <v>31</v>
      </c>
      <c r="D40" s="1">
        <f>D15+D14+D13+D12+D11+D9+D8+D7</f>
        <v>15240</v>
      </c>
    </row>
    <row r="42" spans="2:4" ht="12.75">
      <c r="B42" t="s">
        <v>32</v>
      </c>
      <c r="D42" s="1">
        <f>D15+D14+D13+D12+D11+D9</f>
        <v>11865</v>
      </c>
    </row>
    <row r="44" spans="2:4" ht="12.75">
      <c r="B44" t="s">
        <v>33</v>
      </c>
      <c r="D44" s="1">
        <f>D8+D7</f>
        <v>3375</v>
      </c>
    </row>
    <row r="46" spans="2:6" ht="12.75">
      <c r="B46" t="s">
        <v>34</v>
      </c>
      <c r="D46" s="1">
        <f>D15+D14+D13</f>
        <v>4550</v>
      </c>
      <c r="F46" s="1">
        <f>D46+D12</f>
        <v>6775</v>
      </c>
    </row>
    <row r="48" spans="2:4" ht="12.75">
      <c r="B48" t="s">
        <v>36</v>
      </c>
      <c r="D48" s="1">
        <f>D30-(D25+D24)</f>
        <v>39465</v>
      </c>
    </row>
    <row r="50" spans="2:4" ht="12.75">
      <c r="B50" t="s">
        <v>37</v>
      </c>
      <c r="D50" s="1">
        <f>D12+D11+D10+D9+D8+D7+D6</f>
        <v>14315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 Clercq</dc:creator>
  <cp:keywords/>
  <dc:description/>
  <cp:lastModifiedBy>Thomas</cp:lastModifiedBy>
  <dcterms:created xsi:type="dcterms:W3CDTF">2008-09-06T13:30:36Z</dcterms:created>
  <dcterms:modified xsi:type="dcterms:W3CDTF">2012-03-02T13:49:29Z</dcterms:modified>
  <cp:category/>
  <cp:version/>
  <cp:contentType/>
  <cp:contentStatus/>
</cp:coreProperties>
</file>